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9B4DB2A7-B232-4EA4-A81F-27D535EC4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C59" i="2"/>
  <c r="C55" i="2"/>
  <c r="C54" i="2" s="1"/>
  <c r="B55" i="2"/>
  <c r="B54" i="2" s="1"/>
  <c r="C48" i="2"/>
  <c r="B48" i="2"/>
  <c r="C49" i="2"/>
  <c r="B49" i="2"/>
  <c r="C45" i="2"/>
  <c r="B45" i="2"/>
  <c r="C41" i="2"/>
  <c r="B41" i="2"/>
  <c r="C36" i="2"/>
  <c r="B36" i="2"/>
  <c r="C33" i="2"/>
  <c r="C16" i="2"/>
  <c r="B16" i="2"/>
  <c r="C4" i="2"/>
  <c r="B4" i="2"/>
  <c r="B33" i="2" s="1"/>
  <c r="B59" i="2" l="1"/>
  <c r="B61" i="2" s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<sst xmlns="http://schemas.openxmlformats.org/spreadsheetml/2006/main" count="58" uniqueCount="50">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</sst>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783982</xdr:colOff>
      <xdr:row>71</xdr:row>
      <xdr:rowOff>1</xdr:rowOff>
    </xdr:from>
    <xdr:to>
      <xdr:col>2</xdr:col>
      <xdr:colOff>923193</xdr:colOff>
      <xdr:row>75</xdr:row>
      <xdr:rowOff>132501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6B64BA-737F-4FD6-AA52-794291D4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2" y="10972801"/>
          <a:ext cx="6806711" cy="7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31003881.93</v>
      </c>
      <c r="C4" s="7">
        <f>+C5+C6+C7+C8+C9+C10+C11+C12+C13+C14</f>
        <v>152542448.38999999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5610881.9100000001</v>
      </c>
      <c r="C9" s="9">
        <v>26415789.940000001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7251500.0099999998</v>
      </c>
      <c r="C11" s="9">
        <v>39562209.380000003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18141500.010000002</v>
      </c>
      <c r="C13" s="9">
        <v>86564449.069999993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13954661.75</v>
      </c>
      <c r="C16" s="7">
        <f>+C17+C18+C19+C20+C21+C22+C23+C24+C25+C26+C27+C28+C29+C30+C31+C32</f>
        <v>85109507.289999992</v>
      </c>
    </row>
    <row r="17" spans="1:3" ht="11.25" customHeight="1" x14ac:dyDescent="0.2">
      <c r="A17" s="8" t="s">
        <v>14</v>
      </c>
      <c r="B17" s="9">
        <v>11337149.189999999</v>
      </c>
      <c r="C17" s="9">
        <v>54814555.979999997</v>
      </c>
    </row>
    <row r="18" spans="1:3" ht="11.25" customHeight="1" x14ac:dyDescent="0.2">
      <c r="A18" s="8" t="s">
        <v>15</v>
      </c>
      <c r="B18" s="9">
        <v>221830.33999999997</v>
      </c>
      <c r="C18" s="9">
        <v>1585032.08</v>
      </c>
    </row>
    <row r="19" spans="1:3" ht="11.25" customHeight="1" x14ac:dyDescent="0.2">
      <c r="A19" s="8" t="s">
        <v>16</v>
      </c>
      <c r="B19" s="9">
        <v>2368742.4199999995</v>
      </c>
      <c r="C19" s="9">
        <v>12721862.270000001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26939.8</v>
      </c>
      <c r="C23" s="9">
        <v>15988056.960000001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17049220.18</v>
      </c>
      <c r="C33" s="7">
        <f>+C4-C16</f>
        <v>67432941.099999994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1829766.1499999971</v>
      </c>
    </row>
    <row r="37" spans="1:3" ht="11.25" customHeight="1" x14ac:dyDescent="0.2">
      <c r="A37" s="8" t="s">
        <v>32</v>
      </c>
      <c r="B37" s="9">
        <v>0</v>
      </c>
      <c r="C37" s="9">
        <v>1084850.299999997</v>
      </c>
    </row>
    <row r="38" spans="1:3" ht="11.25" customHeight="1" x14ac:dyDescent="0.2">
      <c r="A38" s="8" t="s">
        <v>33</v>
      </c>
      <c r="B38" s="9">
        <v>0</v>
      </c>
      <c r="C38" s="9">
        <v>744915.85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58784.229999999981</v>
      </c>
      <c r="C41" s="7">
        <f>+C42+C43+C44</f>
        <v>2429747.7900000005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58784.229999999981</v>
      </c>
      <c r="C43" s="9">
        <v>2137341.9500000007</v>
      </c>
    </row>
    <row r="44" spans="1:3" ht="11.25" customHeight="1" x14ac:dyDescent="0.2">
      <c r="A44" s="8" t="s">
        <v>35</v>
      </c>
      <c r="B44" s="9">
        <v>0</v>
      </c>
      <c r="C44" s="9">
        <v>292405.84000000003</v>
      </c>
    </row>
    <row r="45" spans="1:3" ht="11.25" customHeight="1" x14ac:dyDescent="0.2">
      <c r="A45" s="4" t="s">
        <v>36</v>
      </c>
      <c r="B45" s="7">
        <f>+B36-B41</f>
        <v>-58784.229999999981</v>
      </c>
      <c r="C45" s="7">
        <f>+C36-C41</f>
        <v>-599981.64000000339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0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3039553.4</v>
      </c>
      <c r="C54" s="7">
        <f>+C55+C58</f>
        <v>73133534.079999998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3039553.4</v>
      </c>
      <c r="C58" s="9">
        <v>73133534.079999998</v>
      </c>
    </row>
    <row r="59" spans="1:3" ht="11.25" customHeight="1" x14ac:dyDescent="0.2">
      <c r="A59" s="4" t="s">
        <v>44</v>
      </c>
      <c r="B59" s="7">
        <f>+B48-B54</f>
        <v>-3039553.4</v>
      </c>
      <c r="C59" s="7">
        <f>+C48-C54</f>
        <v>-73133534.079999998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13950882.549999999</v>
      </c>
      <c r="C61" s="7">
        <f>+C33+C45+C59</f>
        <v>-6300574.6200000048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223725133.41999999</v>
      </c>
      <c r="C63" s="7">
        <v>230025708.03999999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237676015.97</v>
      </c>
      <c r="C65" s="7">
        <v>223725133.41999999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3"/>
      <c r="C68" s="23"/>
    </row>
    <row r="69" spans="1:3" x14ac:dyDescent="0.2">
      <c r="B69" s="15"/>
    </row>
    <row r="70" spans="1:3" x14ac:dyDescent="0.2">
      <c r="B70" s="15"/>
    </row>
    <row r="71" spans="1:3" x14ac:dyDescent="0.2">
      <c r="A71" s="16"/>
      <c r="B71" s="17"/>
      <c r="C71" s="18"/>
    </row>
    <row r="72" spans="1:3" x14ac:dyDescent="0.2">
      <c r="A72" s="16"/>
      <c r="B72" s="16"/>
      <c r="C72" s="18"/>
    </row>
    <row r="73" spans="1:3" x14ac:dyDescent="0.2">
      <c r="A73" s="16"/>
      <c r="B73" s="16"/>
      <c r="C73" s="18"/>
    </row>
    <row r="74" spans="1:3" x14ac:dyDescent="0.2">
      <c r="A74" s="16"/>
      <c r="B74" s="16"/>
      <c r="C74" s="18"/>
    </row>
    <row r="75" spans="1:3" x14ac:dyDescent="0.2">
      <c r="A75" s="16"/>
      <c r="B75" s="16"/>
      <c r="C75" s="18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19685039370078741" right="0.19685039370078741" top="0.55118110236220474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2025-04-10T16:25:25Z</cp:lastPrinted>
  <dcterms:created xsi:type="dcterms:W3CDTF">2012-12-11T20:31:36Z</dcterms:created>
  <dcterms:modified xsi:type="dcterms:W3CDTF">2025-04-10T16:25:26Z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